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david.sanchez\Desktop\CTA PUBLICA  4TO. TRIMESTRE 2022\"/>
    </mc:Choice>
  </mc:AlternateContent>
  <xr:revisionPtr revIDLastSave="0" documentId="13_ncr:1_{C0EBA9D6-97FB-4AE6-8ABD-94B4854A39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I-COG" sheetId="1" r:id="rId1"/>
    <sheet name="CFF" sheetId="2" r:id="rId2"/>
  </sheets>
  <definedNames>
    <definedName name="_xlnm.Print_Area" localSheetId="1">CFF!$A$2:$C$25</definedName>
    <definedName name="_xlnm.Print_Area" localSheetId="0">'CRI-COG'!$A$2:$D$26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44" i="2"/>
  <c r="F44" i="2"/>
  <c r="D44" i="2"/>
  <c r="D41" i="2" s="1"/>
  <c r="C44" i="2"/>
  <c r="G43" i="2"/>
  <c r="F43" i="2"/>
  <c r="D43" i="2"/>
  <c r="C43" i="2"/>
  <c r="C41" i="2" s="1"/>
  <c r="H42" i="2"/>
  <c r="G42" i="2"/>
  <c r="G41" i="2" s="1"/>
  <c r="F42" i="2"/>
  <c r="D42" i="2"/>
  <c r="C42" i="2"/>
  <c r="F41" i="2"/>
  <c r="G40" i="2"/>
  <c r="F40" i="2"/>
  <c r="D40" i="2"/>
  <c r="C40" i="2"/>
  <c r="G39" i="2"/>
  <c r="F39" i="2"/>
  <c r="D39" i="2"/>
  <c r="C39" i="2"/>
  <c r="G38" i="2"/>
  <c r="F38" i="2"/>
  <c r="D38" i="2"/>
  <c r="C38" i="2"/>
  <c r="G37" i="2"/>
  <c r="F37" i="2"/>
  <c r="F33" i="2" s="1"/>
  <c r="F45" i="2" s="1"/>
  <c r="E37" i="2"/>
  <c r="D37" i="2"/>
  <c r="C37" i="2"/>
  <c r="G36" i="2"/>
  <c r="F36" i="2"/>
  <c r="D36" i="2"/>
  <c r="D33" i="2" s="1"/>
  <c r="D45" i="2" s="1"/>
  <c r="C36" i="2"/>
  <c r="G35" i="2"/>
  <c r="F35" i="2"/>
  <c r="D35" i="2"/>
  <c r="C35" i="2"/>
  <c r="C33" i="2" s="1"/>
  <c r="C45" i="2" s="1"/>
  <c r="G34" i="2"/>
  <c r="G33" i="2" s="1"/>
  <c r="G45" i="2" s="1"/>
  <c r="F34" i="2"/>
  <c r="D34" i="2"/>
  <c r="C34" i="2"/>
  <c r="H29" i="2"/>
  <c r="E29" i="2"/>
  <c r="H28" i="2"/>
  <c r="E28" i="2"/>
  <c r="H27" i="2"/>
  <c r="E27" i="2"/>
  <c r="E26" i="2" s="1"/>
  <c r="H26" i="2"/>
  <c r="G26" i="2"/>
  <c r="F26" i="2"/>
  <c r="D26" i="2"/>
  <c r="C26" i="2"/>
  <c r="H25" i="2"/>
  <c r="E25" i="2"/>
  <c r="E40" i="2" s="1"/>
  <c r="H24" i="2"/>
  <c r="E24" i="2"/>
  <c r="H23" i="2"/>
  <c r="E23" i="2"/>
  <c r="H22" i="2"/>
  <c r="E22" i="2"/>
  <c r="H21" i="2"/>
  <c r="E21" i="2"/>
  <c r="E36" i="2" s="1"/>
  <c r="H20" i="2"/>
  <c r="E20" i="2"/>
  <c r="E18" i="2" s="1"/>
  <c r="E30" i="2" s="1"/>
  <c r="H19" i="2"/>
  <c r="H18" i="2" s="1"/>
  <c r="H30" i="2" s="1"/>
  <c r="E19" i="2"/>
  <c r="G18" i="2"/>
  <c r="G30" i="2" s="1"/>
  <c r="F18" i="2"/>
  <c r="F30" i="2" s="1"/>
  <c r="D18" i="2"/>
  <c r="D30" i="2" s="1"/>
  <c r="C18" i="2"/>
  <c r="C30" i="2" s="1"/>
  <c r="H14" i="2"/>
  <c r="H11" i="2" s="1"/>
  <c r="E14" i="2"/>
  <c r="E11" i="2" s="1"/>
  <c r="H13" i="2"/>
  <c r="H43" i="2" s="1"/>
  <c r="E13" i="2"/>
  <c r="E43" i="2" s="1"/>
  <c r="H12" i="2"/>
  <c r="E12" i="2"/>
  <c r="G11" i="2"/>
  <c r="F11" i="2"/>
  <c r="D11" i="2"/>
  <c r="C11" i="2"/>
  <c r="H10" i="2"/>
  <c r="H40" i="2" s="1"/>
  <c r="E10" i="2"/>
  <c r="H9" i="2"/>
  <c r="H39" i="2" s="1"/>
  <c r="E9" i="2"/>
  <c r="E39" i="2" s="1"/>
  <c r="H8" i="2"/>
  <c r="H38" i="2" s="1"/>
  <c r="E8" i="2"/>
  <c r="E38" i="2" s="1"/>
  <c r="H7" i="2"/>
  <c r="H37" i="2" s="1"/>
  <c r="E7" i="2"/>
  <c r="H6" i="2"/>
  <c r="H36" i="2" s="1"/>
  <c r="E6" i="2"/>
  <c r="H5" i="2"/>
  <c r="H35" i="2" s="1"/>
  <c r="E5" i="2"/>
  <c r="E35" i="2" s="1"/>
  <c r="H4" i="2"/>
  <c r="H34" i="2" s="1"/>
  <c r="E4" i="2"/>
  <c r="E34" i="2" s="1"/>
  <c r="G3" i="2"/>
  <c r="G15" i="2" s="1"/>
  <c r="F3" i="2"/>
  <c r="F15" i="2" s="1"/>
  <c r="D3" i="2"/>
  <c r="D15" i="2" s="1"/>
  <c r="C3" i="2"/>
  <c r="C15" i="2" s="1"/>
  <c r="G24" i="1"/>
  <c r="E24" i="1"/>
  <c r="H23" i="1"/>
  <c r="H22" i="1"/>
  <c r="H21" i="1"/>
  <c r="H20" i="1"/>
  <c r="H19" i="1"/>
  <c r="H18" i="1"/>
  <c r="H14" i="1" s="1"/>
  <c r="H17" i="1"/>
  <c r="H16" i="1"/>
  <c r="H15" i="1"/>
  <c r="G14" i="1"/>
  <c r="F14" i="1"/>
  <c r="E14" i="1"/>
  <c r="D14" i="1"/>
  <c r="C14" i="1"/>
  <c r="H13" i="1"/>
  <c r="H11" i="1"/>
  <c r="H10" i="1"/>
  <c r="H9" i="1"/>
  <c r="H3" i="1" s="1"/>
  <c r="H24" i="1" s="1"/>
  <c r="H8" i="1"/>
  <c r="H7" i="1"/>
  <c r="H6" i="1"/>
  <c r="H5" i="1"/>
  <c r="H4" i="1"/>
  <c r="G3" i="1"/>
  <c r="F3" i="1"/>
  <c r="F24" i="1" s="1"/>
  <c r="E3" i="1"/>
  <c r="D3" i="1"/>
  <c r="D24" i="1" s="1"/>
  <c r="C3" i="1"/>
  <c r="C24" i="1" s="1"/>
  <c r="E33" i="2" l="1"/>
  <c r="H33" i="2"/>
  <c r="E3" i="2"/>
  <c r="E15" i="2" s="1"/>
  <c r="E44" i="2"/>
  <c r="H44" i="2"/>
  <c r="H41" i="2" s="1"/>
  <c r="E42" i="2"/>
  <c r="E41" i="2" s="1"/>
  <c r="H3" i="2"/>
  <c r="H15" i="2" s="1"/>
  <c r="H45" i="2" l="1"/>
  <c r="E45" i="2"/>
</calcChain>
</file>

<file path=xl/sharedStrings.xml><?xml version="1.0" encoding="utf-8"?>
<sst xmlns="http://schemas.openxmlformats.org/spreadsheetml/2006/main" count="105" uniqueCount="56">
  <si>
    <t>R/C</t>
  </si>
  <si>
    <t>Concepto</t>
  </si>
  <si>
    <t>Estimado /
 Aprobado</t>
  </si>
  <si>
    <t>Ampliaciones/ Reducciones</t>
  </si>
  <si>
    <t>Modificado</t>
  </si>
  <si>
    <t>Devengado</t>
  </si>
  <si>
    <t>Recaudado / 
Pagado</t>
  </si>
  <si>
    <t>CxC/
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</si>
  <si>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</si>
  <si>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</si>
  <si>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</si>
  <si>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</si>
  <si>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</si>
  <si>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</si>
  <si>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</si>
  <si>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</si>
  <si>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</si>
  <si>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</si>
  <si>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</si>
  <si>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</si>
  <si>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</si>
  <si>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</si>
  <si>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</si>
  <si>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</si>
  <si>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</si>
  <si>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</si>
  <si>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</si>
  <si>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</si>
  <si>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</si>
  <si>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CFF</t>
  </si>
  <si>
    <t xml:space="preserve">Estimado </t>
  </si>
  <si>
    <t>Ampliaciones/Reducciones</t>
  </si>
  <si>
    <t>Recaudado</t>
  </si>
  <si>
    <t>CxC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</si>
  <si>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</si>
  <si>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</si>
  <si>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</si>
  <si>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</si>
  <si>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</si>
  <si>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</si>
  <si>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</si>
  <si>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</si>
  <si>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</si>
  <si>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</si>
  <si>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Total Ingreso</t>
  </si>
  <si>
    <t>Aprobado</t>
  </si>
  <si>
    <t>Pagado</t>
  </si>
  <si>
    <t>CxP</t>
  </si>
  <si>
    <t>Total Gasto</t>
  </si>
  <si>
    <t>SISTEMA INTEGRAL DE ASEO PUBLICO DE LEON GUANAJUATO
Flujo de Fondos (Fuente de Financiamiento)
Del 01 DE ENERO al 31 DE DICIEMBRE DE 2022</t>
  </si>
  <si>
    <t>SISTEMA INTEGRAL DE ASEO PUBLICO DE LEON GUANAJUATO
Flujo de Fondos (Rubro y Capítulo)
Del 01 DE ENERO al 31 DE DICIEMBRE 2022</t>
  </si>
  <si>
    <t>Bajo protesta de decir verdad declaramos que los Estados Financieros y sus notas, son razonablemente correctos y son responsabilidad del emisor.</t>
  </si>
  <si>
    <t xml:space="preserve">Director General                              </t>
  </si>
  <si>
    <t xml:space="preserve">                                Directora de Desarrollo Institucional y Admón</t>
  </si>
  <si>
    <t>Lic. Allan Michel León Aguirre</t>
  </si>
  <si>
    <t xml:space="preserve">                                               Lic. Silvia Elena Torres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</si>
</sst>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7" fillId="0" borderId="0"/>
  </cellStyleXfs>
  <cellXfs count="44">
    <xf numFmtId="0" fontId="0" fillId="0" borderId="0" xfId="0"/>
    <xf numFmtId="0" fontId="2" fillId="0" borderId="0" xfId="0" applyFont="1"/>
    <xf numFmtId="0" fontId="4" fillId="0" borderId="10" xfId="0" applyFont="1" applyBorder="1" applyProtection="1">
      <protection locked="0"/>
    </xf>
    <xf numFmtId="0" fontId="3" fillId="0" borderId="13" xfId="0" applyFont="1" applyBorder="1" applyAlignment="1">
      <alignment vertical="center"/>
    </xf>
    <xf numFmtId="4" fontId="3" fillId="0" borderId="11" xfId="0" applyNumberFormat="1" applyFont="1" applyBorder="1" applyAlignment="1">
      <alignment vertical="center" wrapText="1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4" fontId="3" fillId="0" borderId="12" xfId="0" applyNumberFormat="1" applyFont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4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4" fontId="3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6" xfId="2" applyFont="1" applyBorder="1" applyAlignment="1" applyProtection="1">
      <alignment horizontal="left" vertical="top" indent="1"/>
      <protection locked="0"/>
    </xf>
    <xf numFmtId="0" fontId="3" fillId="0" borderId="0" xfId="2" applyFont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9" xfId="2" quotePrefix="1" applyFont="1" applyBorder="1" applyAlignment="1">
      <alignment horizontal="left" vertical="top"/>
    </xf>
    <xf numFmtId="4" fontId="3" fillId="0" borderId="3" xfId="2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" fontId="4" fillId="0" borderId="12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0" fontId="5" fillId="2" borderId="11" xfId="0" applyFont="1" applyFill="1" applyBorder="1" applyAlignment="1">
      <alignment horizontal="center" wrapText="1"/>
    </xf>
    <xf numFmtId="0" fontId="0" fillId="0" borderId="13" xfId="0" applyBorder="1"/>
    <xf numFmtId="0" fontId="0" fillId="0" borderId="4" xfId="0" applyBorder="1"/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0" xfId="1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0" xfId="3" applyFont="1" applyAlignment="1" applyProtection="1">
      <alignment vertical="top"/>
      <protection locked="0"/>
    </xf>
    <xf numFmtId="0" fontId="8" fillId="0" borderId="0" xfId="4" applyFont="1"/>
  </cellXfs>
  <cellStyles count="5">
    <cellStyle name="Normal" xfId="0" builtinId="0"/>
    <cellStyle name="Normal 2" xfId="1" xr:uid="{00000000-0005-0000-0000-000001000000}"/>
    <cellStyle name="Normal 2 2" xfId="3" xr:uid="{A67DF643-4933-4DB8-A67D-449FB7B044D2}"/>
    <cellStyle name="Normal 2 3" xfId="4" xr:uid="{E6357246-41AB-401C-9D5C-380C729C9323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workbookViewId="0">
      <selection activeCell="B27" sqref="B27:G32"/>
    </sheetView>
  </sheetViews>
  <sheetFormatPr baseColWidth="10" defaultColWidth="11.42578125" defaultRowHeight="11.25" x14ac:dyDescent="0.2"/>
  <cols>
    <col min="1" max="1" width="4.85546875" style="1" customWidth="1"/>
    <col min="2" max="2" width="38.42578125" style="1" bestFit="1" customWidth="1"/>
    <col min="3" max="3" width="17.7109375" style="1" customWidth="1"/>
    <col min="4" max="4" width="12.7109375" style="1" customWidth="1"/>
    <col min="5" max="5" width="11.42578125" style="1" customWidth="1"/>
    <col min="6" max="16384" width="11.42578125" style="1"/>
  </cols>
  <sheetData>
    <row r="1" spans="1:8" ht="33.6" customHeight="1" x14ac:dyDescent="0.25">
      <c r="A1" s="36" t="s">
        <v>50</v>
      </c>
      <c r="B1" s="37"/>
      <c r="C1" s="37"/>
      <c r="D1" s="37"/>
      <c r="E1" s="37"/>
      <c r="F1" s="37"/>
      <c r="G1" s="37"/>
      <c r="H1" s="38"/>
    </row>
    <row r="2" spans="1:8" ht="22.5" customHeight="1" x14ac:dyDescent="0.2">
      <c r="A2" s="28" t="s">
        <v>0</v>
      </c>
      <c r="B2" s="29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</row>
    <row r="3" spans="1:8" x14ac:dyDescent="0.2">
      <c r="A3" s="2"/>
      <c r="B3" s="3" t="s">
        <v>8</v>
      </c>
      <c r="C3" s="4">
        <f t="shared" ref="C3:H3" si="0">SUM(C4:C13)</f>
        <v>264298290.09959999</v>
      </c>
      <c r="D3" s="4">
        <f t="shared" si="0"/>
        <v>-87563453.37000002</v>
      </c>
      <c r="E3" s="4">
        <f t="shared" si="0"/>
        <v>176734836.72960001</v>
      </c>
      <c r="F3" s="4">
        <f t="shared" si="0"/>
        <v>169180096.49000001</v>
      </c>
      <c r="G3" s="4">
        <f t="shared" si="0"/>
        <v>169180096.49000001</v>
      </c>
      <c r="H3" s="4">
        <f t="shared" si="0"/>
        <v>0</v>
      </c>
    </row>
    <row r="4" spans="1:8" x14ac:dyDescent="0.2">
      <c r="A4" s="5">
        <v>1</v>
      </c>
      <c r="B4" s="6" t="s">
        <v>9</v>
      </c>
      <c r="C4" s="33">
        <v>0</v>
      </c>
      <c r="D4" s="33">
        <v>0</v>
      </c>
      <c r="E4" s="33">
        <v>0</v>
      </c>
      <c r="F4" s="33">
        <v>0</v>
      </c>
      <c r="G4" s="34">
        <v>0</v>
      </c>
      <c r="H4" s="7">
        <f t="shared" ref="H4:H13" si="1">+F4-G4</f>
        <v>0</v>
      </c>
    </row>
    <row r="5" spans="1:8" x14ac:dyDescent="0.2">
      <c r="A5" s="5">
        <v>2</v>
      </c>
      <c r="B5" s="6" t="s">
        <v>10</v>
      </c>
      <c r="C5" s="33">
        <v>0</v>
      </c>
      <c r="D5" s="33">
        <v>0</v>
      </c>
      <c r="E5" s="33">
        <v>0</v>
      </c>
      <c r="F5" s="33">
        <v>0</v>
      </c>
      <c r="G5" s="34">
        <v>0</v>
      </c>
      <c r="H5" s="7">
        <f t="shared" si="1"/>
        <v>0</v>
      </c>
    </row>
    <row r="6" spans="1:8" x14ac:dyDescent="0.2">
      <c r="A6" s="5">
        <v>3</v>
      </c>
      <c r="B6" s="6" t="s">
        <v>11</v>
      </c>
      <c r="C6" s="33">
        <v>0</v>
      </c>
      <c r="D6" s="33">
        <v>0</v>
      </c>
      <c r="E6" s="33">
        <v>0</v>
      </c>
      <c r="F6" s="33">
        <v>0</v>
      </c>
      <c r="G6" s="34">
        <v>0</v>
      </c>
      <c r="H6" s="7">
        <f t="shared" si="1"/>
        <v>0</v>
      </c>
    </row>
    <row r="7" spans="1:8" x14ac:dyDescent="0.2">
      <c r="A7" s="5">
        <v>4</v>
      </c>
      <c r="B7" s="6" t="s">
        <v>12</v>
      </c>
      <c r="C7" s="33">
        <v>0</v>
      </c>
      <c r="D7" s="33">
        <v>0</v>
      </c>
      <c r="E7" s="33">
        <v>0</v>
      </c>
      <c r="F7" s="33">
        <v>0</v>
      </c>
      <c r="G7" s="34">
        <v>0</v>
      </c>
      <c r="H7" s="7">
        <f t="shared" si="1"/>
        <v>0</v>
      </c>
    </row>
    <row r="8" spans="1:8" x14ac:dyDescent="0.2">
      <c r="A8" s="5">
        <v>5</v>
      </c>
      <c r="B8" s="6" t="s">
        <v>13</v>
      </c>
      <c r="C8" s="33">
        <v>0</v>
      </c>
      <c r="D8" s="33">
        <v>0</v>
      </c>
      <c r="E8" s="33">
        <v>0</v>
      </c>
      <c r="F8" s="33">
        <v>0</v>
      </c>
      <c r="G8" s="34">
        <v>0</v>
      </c>
      <c r="H8" s="7">
        <f t="shared" si="1"/>
        <v>0</v>
      </c>
    </row>
    <row r="9" spans="1:8" x14ac:dyDescent="0.2">
      <c r="A9" s="5">
        <v>6</v>
      </c>
      <c r="B9" s="6" t="s">
        <v>14</v>
      </c>
      <c r="C9" s="33">
        <v>0</v>
      </c>
      <c r="D9" s="33">
        <v>0</v>
      </c>
      <c r="E9" s="33">
        <v>0</v>
      </c>
      <c r="F9" s="33">
        <v>52963.600000000013</v>
      </c>
      <c r="G9" s="34">
        <v>52963.6</v>
      </c>
      <c r="H9" s="7">
        <f t="shared" si="1"/>
        <v>0</v>
      </c>
    </row>
    <row r="10" spans="1:8" x14ac:dyDescent="0.2">
      <c r="A10" s="5">
        <v>7</v>
      </c>
      <c r="B10" s="6" t="s">
        <v>15</v>
      </c>
      <c r="C10" s="33">
        <v>25466000</v>
      </c>
      <c r="D10" s="33">
        <v>10231265.33</v>
      </c>
      <c r="E10" s="33">
        <v>35697265.329999998</v>
      </c>
      <c r="F10" s="33">
        <v>27812212.239999998</v>
      </c>
      <c r="G10" s="34">
        <v>27812212.239999998</v>
      </c>
      <c r="H10" s="7">
        <f t="shared" si="1"/>
        <v>0</v>
      </c>
    </row>
    <row r="11" spans="1:8" x14ac:dyDescent="0.2">
      <c r="A11" s="5">
        <v>8</v>
      </c>
      <c r="B11" s="6" t="s">
        <v>16</v>
      </c>
      <c r="C11" s="33">
        <v>0</v>
      </c>
      <c r="D11" s="33">
        <v>0</v>
      </c>
      <c r="E11" s="33">
        <v>0</v>
      </c>
      <c r="F11" s="33">
        <v>0</v>
      </c>
      <c r="G11" s="34">
        <v>0</v>
      </c>
      <c r="H11" s="7">
        <f t="shared" si="1"/>
        <v>0</v>
      </c>
    </row>
    <row r="12" spans="1:8" x14ac:dyDescent="0.2">
      <c r="A12" s="5">
        <v>9</v>
      </c>
      <c r="B12" s="6" t="s">
        <v>17</v>
      </c>
      <c r="C12" s="33">
        <v>238832290.09959999</v>
      </c>
      <c r="D12" s="33">
        <v>-97794718.700000018</v>
      </c>
      <c r="E12" s="33">
        <v>141037571.3996</v>
      </c>
      <c r="F12" s="33">
        <v>141314920.65000001</v>
      </c>
      <c r="G12" s="34">
        <v>141314920.65000001</v>
      </c>
      <c r="H12" s="7">
        <f>+F12-G12</f>
        <v>0</v>
      </c>
    </row>
    <row r="13" spans="1:8" x14ac:dyDescent="0.2">
      <c r="A13" s="8">
        <v>0</v>
      </c>
      <c r="B13" s="6" t="s">
        <v>18</v>
      </c>
      <c r="C13" s="33">
        <v>0</v>
      </c>
      <c r="D13" s="33">
        <v>0</v>
      </c>
      <c r="E13" s="33">
        <v>0</v>
      </c>
      <c r="F13" s="33">
        <v>0</v>
      </c>
      <c r="G13" s="34">
        <v>0</v>
      </c>
      <c r="H13" s="7">
        <f t="shared" si="1"/>
        <v>0</v>
      </c>
    </row>
    <row r="14" spans="1:8" x14ac:dyDescent="0.2">
      <c r="A14" s="5"/>
      <c r="B14" s="9" t="s">
        <v>19</v>
      </c>
      <c r="C14" s="10">
        <f t="shared" ref="C14:H14" si="2">SUM(C15:C23)</f>
        <v>264298290.09999996</v>
      </c>
      <c r="D14" s="10">
        <f t="shared" si="2"/>
        <v>-87563453.370000005</v>
      </c>
      <c r="E14" s="10">
        <f t="shared" si="2"/>
        <v>176734836.73000002</v>
      </c>
      <c r="F14" s="10">
        <f t="shared" si="2"/>
        <v>155085484.83000001</v>
      </c>
      <c r="G14" s="10">
        <f t="shared" si="2"/>
        <v>153991433.74000001</v>
      </c>
      <c r="H14" s="10">
        <f t="shared" si="2"/>
        <v>1094051.0900000157</v>
      </c>
    </row>
    <row r="15" spans="1:8" x14ac:dyDescent="0.2">
      <c r="A15" s="8">
        <v>1000</v>
      </c>
      <c r="B15" s="6" t="s">
        <v>20</v>
      </c>
      <c r="C15" s="33">
        <v>589000</v>
      </c>
      <c r="D15" s="33">
        <v>12000</v>
      </c>
      <c r="E15" s="33">
        <v>601000</v>
      </c>
      <c r="F15" s="33">
        <v>425870.47</v>
      </c>
      <c r="G15" s="34">
        <v>425870.47</v>
      </c>
      <c r="H15" s="7">
        <f t="shared" ref="H15:H23" si="3">+F15-G15</f>
        <v>0</v>
      </c>
    </row>
    <row r="16" spans="1:8" x14ac:dyDescent="0.2">
      <c r="A16" s="5">
        <v>2000</v>
      </c>
      <c r="B16" s="6" t="s">
        <v>21</v>
      </c>
      <c r="C16" s="33">
        <v>16377827.539999999</v>
      </c>
      <c r="D16" s="33">
        <v>-588556.66000000015</v>
      </c>
      <c r="E16" s="33">
        <v>15789270.880000001</v>
      </c>
      <c r="F16" s="33">
        <v>11211963.1</v>
      </c>
      <c r="G16" s="34">
        <v>11035333.77</v>
      </c>
      <c r="H16" s="7">
        <f t="shared" si="3"/>
        <v>176629.33000000007</v>
      </c>
    </row>
    <row r="17" spans="1:8" x14ac:dyDescent="0.2">
      <c r="A17" s="8">
        <v>3000</v>
      </c>
      <c r="B17" s="6" t="s">
        <v>22</v>
      </c>
      <c r="C17" s="33">
        <v>150554413.28999999</v>
      </c>
      <c r="D17" s="33">
        <v>-2376071.9200000018</v>
      </c>
      <c r="E17" s="33">
        <v>148178341.37</v>
      </c>
      <c r="F17" s="33">
        <v>141454566.65000001</v>
      </c>
      <c r="G17" s="34">
        <v>140696332.00999999</v>
      </c>
      <c r="H17" s="7">
        <f t="shared" si="3"/>
        <v>758234.6400000155</v>
      </c>
    </row>
    <row r="18" spans="1:8" x14ac:dyDescent="0.2">
      <c r="A18" s="5">
        <v>4000</v>
      </c>
      <c r="B18" s="6" t="s">
        <v>17</v>
      </c>
      <c r="C18" s="33">
        <v>0</v>
      </c>
      <c r="D18" s="33">
        <v>0</v>
      </c>
      <c r="E18" s="33">
        <v>0</v>
      </c>
      <c r="F18" s="33">
        <v>0</v>
      </c>
      <c r="G18" s="34">
        <v>0</v>
      </c>
      <c r="H18" s="7">
        <f t="shared" si="3"/>
        <v>0</v>
      </c>
    </row>
    <row r="19" spans="1:8" x14ac:dyDescent="0.2">
      <c r="A19" s="8">
        <v>5000</v>
      </c>
      <c r="B19" s="6" t="s">
        <v>23</v>
      </c>
      <c r="C19" s="33">
        <v>15215729.41</v>
      </c>
      <c r="D19" s="33">
        <v>-4664998.05</v>
      </c>
      <c r="E19" s="33">
        <v>10550731.359999999</v>
      </c>
      <c r="F19" s="33">
        <v>1403013.5</v>
      </c>
      <c r="G19" s="34">
        <v>1243826.3799999999</v>
      </c>
      <c r="H19" s="7">
        <f t="shared" si="3"/>
        <v>159187.12000000011</v>
      </c>
    </row>
    <row r="20" spans="1:8" x14ac:dyDescent="0.2">
      <c r="A20" s="5">
        <v>6000</v>
      </c>
      <c r="B20" s="6" t="s">
        <v>24</v>
      </c>
      <c r="C20" s="33">
        <v>81561319.859999999</v>
      </c>
      <c r="D20" s="33">
        <v>-81561319.860000014</v>
      </c>
      <c r="E20" s="33">
        <v>-1.490116119384766E-8</v>
      </c>
      <c r="F20" s="33">
        <v>0</v>
      </c>
      <c r="G20" s="34">
        <v>0</v>
      </c>
      <c r="H20" s="7">
        <f t="shared" si="3"/>
        <v>0</v>
      </c>
    </row>
    <row r="21" spans="1:8" x14ac:dyDescent="0.2">
      <c r="A21" s="8">
        <v>7000</v>
      </c>
      <c r="B21" s="6" t="s">
        <v>25</v>
      </c>
      <c r="C21" s="33">
        <v>0</v>
      </c>
      <c r="D21" s="33">
        <v>0</v>
      </c>
      <c r="E21" s="33">
        <v>0</v>
      </c>
      <c r="F21" s="33">
        <v>0</v>
      </c>
      <c r="G21" s="34">
        <v>0</v>
      </c>
      <c r="H21" s="7">
        <f t="shared" si="3"/>
        <v>0</v>
      </c>
    </row>
    <row r="22" spans="1:8" x14ac:dyDescent="0.2">
      <c r="A22" s="5">
        <v>8000</v>
      </c>
      <c r="B22" s="6" t="s">
        <v>26</v>
      </c>
      <c r="C22" s="33">
        <v>0</v>
      </c>
      <c r="D22" s="33">
        <v>0</v>
      </c>
      <c r="E22" s="33">
        <v>0</v>
      </c>
      <c r="F22" s="33">
        <v>0</v>
      </c>
      <c r="G22" s="34">
        <v>0</v>
      </c>
      <c r="H22" s="7">
        <f t="shared" si="3"/>
        <v>0</v>
      </c>
    </row>
    <row r="23" spans="1:8" x14ac:dyDescent="0.2">
      <c r="A23" s="11">
        <v>9000</v>
      </c>
      <c r="B23" s="12" t="s">
        <v>27</v>
      </c>
      <c r="C23" s="33">
        <v>0</v>
      </c>
      <c r="D23" s="33">
        <v>1615493.1200000001</v>
      </c>
      <c r="E23" s="33">
        <v>1615493.1200000001</v>
      </c>
      <c r="F23" s="33">
        <v>590071.11</v>
      </c>
      <c r="G23" s="34">
        <v>590071.11</v>
      </c>
      <c r="H23" s="7">
        <f t="shared" si="3"/>
        <v>0</v>
      </c>
    </row>
    <row r="24" spans="1:8" x14ac:dyDescent="0.2">
      <c r="A24" s="13"/>
      <c r="B24" s="14" t="s">
        <v>28</v>
      </c>
      <c r="C24" s="15">
        <f t="shared" ref="C24:H24" si="4">C3-C14</f>
        <v>-3.9997696876525879E-4</v>
      </c>
      <c r="D24" s="15">
        <f t="shared" si="4"/>
        <v>0</v>
      </c>
      <c r="E24" s="15">
        <f t="shared" si="4"/>
        <v>-4.0000677108764648E-4</v>
      </c>
      <c r="F24" s="15">
        <f t="shared" si="4"/>
        <v>14094611.659999996</v>
      </c>
      <c r="G24" s="15">
        <f t="shared" si="4"/>
        <v>15188662.75</v>
      </c>
      <c r="H24" s="15">
        <f t="shared" si="4"/>
        <v>-1094051.0900000157</v>
      </c>
    </row>
    <row r="27" spans="1:8" x14ac:dyDescent="0.2">
      <c r="B27" s="39" t="s">
        <v>51</v>
      </c>
      <c r="C27" s="39"/>
      <c r="D27" s="39"/>
      <c r="E27" s="39"/>
    </row>
    <row r="28" spans="1:8" x14ac:dyDescent="0.2">
      <c r="B28" s="39"/>
      <c r="C28" s="39"/>
      <c r="D28" s="39"/>
      <c r="E28" s="39"/>
    </row>
    <row r="29" spans="1:8" x14ac:dyDescent="0.2">
      <c r="B29" s="40"/>
      <c r="C29" s="40"/>
      <c r="D29" s="40"/>
      <c r="E29" s="40"/>
    </row>
    <row r="30" spans="1:8" x14ac:dyDescent="0.2">
      <c r="B30" s="40"/>
      <c r="C30" s="41" t="s">
        <v>52</v>
      </c>
      <c r="D30" s="42" t="s">
        <v>53</v>
      </c>
      <c r="E30" s="43"/>
    </row>
    <row r="31" spans="1:8" x14ac:dyDescent="0.2">
      <c r="B31" s="40"/>
      <c r="C31" s="41"/>
      <c r="D31" s="42"/>
      <c r="E31" s="43"/>
    </row>
    <row r="32" spans="1:8" x14ac:dyDescent="0.2">
      <c r="B32" s="40"/>
      <c r="C32" s="42" t="s">
        <v>54</v>
      </c>
      <c r="D32" s="42" t="s">
        <v>55</v>
      </c>
      <c r="E32" s="43"/>
    </row>
  </sheetData>
  <mergeCells count="2">
    <mergeCell ref="A1:H1"/>
    <mergeCell ref="B27:E28"/>
  </mergeCells>
  <pageMargins left="0.7" right="0.7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showGridLines="0" zoomScaleNormal="100" workbookViewId="0">
      <selection activeCell="N39" sqref="N39"/>
    </sheetView>
  </sheetViews>
  <sheetFormatPr baseColWidth="10" defaultColWidth="11.42578125" defaultRowHeight="11.25" x14ac:dyDescent="0.2"/>
  <cols>
    <col min="1" max="1" width="3.85546875" style="1" customWidth="1"/>
    <col min="2" max="2" width="18.140625" style="1" bestFit="1" customWidth="1"/>
    <col min="3" max="3" width="12.7109375" style="1" customWidth="1"/>
    <col min="4" max="4" width="11.42578125" style="1" customWidth="1"/>
    <col min="5" max="5" width="11.42578125" style="1"/>
    <col min="6" max="7" width="12.28515625" style="1" bestFit="1" customWidth="1"/>
    <col min="8" max="16384" width="11.42578125" style="1"/>
  </cols>
  <sheetData>
    <row r="1" spans="1:8" ht="34.9" customHeight="1" x14ac:dyDescent="0.25">
      <c r="A1" s="36" t="s">
        <v>49</v>
      </c>
      <c r="B1" s="37"/>
      <c r="C1" s="37"/>
      <c r="D1" s="37"/>
      <c r="E1" s="37"/>
      <c r="F1" s="37"/>
      <c r="G1" s="37"/>
      <c r="H1" s="38"/>
    </row>
    <row r="2" spans="1:8" ht="33.75" customHeight="1" x14ac:dyDescent="0.2">
      <c r="A2" s="32" t="s">
        <v>29</v>
      </c>
      <c r="B2" s="29" t="s">
        <v>1</v>
      </c>
      <c r="C2" s="30" t="s">
        <v>30</v>
      </c>
      <c r="D2" s="30" t="s">
        <v>31</v>
      </c>
      <c r="E2" s="30" t="s">
        <v>4</v>
      </c>
      <c r="F2" s="30" t="s">
        <v>5</v>
      </c>
      <c r="G2" s="30" t="s">
        <v>32</v>
      </c>
      <c r="H2" s="30" t="s">
        <v>33</v>
      </c>
    </row>
    <row r="3" spans="1:8" x14ac:dyDescent="0.2">
      <c r="A3" s="31"/>
      <c r="B3" s="19" t="s">
        <v>34</v>
      </c>
      <c r="C3" s="16">
        <f t="shared" ref="C3:H3" si="0">SUM(C4:C10)</f>
        <v>132971469.29960001</v>
      </c>
      <c r="D3" s="16">
        <f t="shared" si="0"/>
        <v>-87168681.780000001</v>
      </c>
      <c r="E3" s="16">
        <f t="shared" si="0"/>
        <v>45802787.519600004</v>
      </c>
      <c r="F3" s="16">
        <f t="shared" si="0"/>
        <v>169180096.49000001</v>
      </c>
      <c r="G3" s="16">
        <f t="shared" si="0"/>
        <v>169180096.49000001</v>
      </c>
      <c r="H3" s="16">
        <f t="shared" si="0"/>
        <v>0</v>
      </c>
    </row>
    <row r="4" spans="1:8" x14ac:dyDescent="0.2">
      <c r="A4" s="17">
        <v>11</v>
      </c>
      <c r="B4" s="18" t="s">
        <v>35</v>
      </c>
      <c r="C4" s="35">
        <v>0</v>
      </c>
      <c r="D4" s="7">
        <v>0</v>
      </c>
      <c r="E4" s="7">
        <f t="shared" ref="E4:E10" si="1">+C4+D4</f>
        <v>0</v>
      </c>
      <c r="F4" s="35">
        <v>0</v>
      </c>
      <c r="G4" s="35">
        <v>0</v>
      </c>
      <c r="H4" s="7">
        <f t="shared" ref="H4:H10" si="2">+F4-G4</f>
        <v>0</v>
      </c>
    </row>
    <row r="5" spans="1:8" x14ac:dyDescent="0.2">
      <c r="A5" s="17">
        <v>12</v>
      </c>
      <c r="B5" s="18" t="s">
        <v>36</v>
      </c>
      <c r="C5" s="35">
        <v>0</v>
      </c>
      <c r="D5" s="7">
        <v>0</v>
      </c>
      <c r="E5" s="7">
        <f t="shared" si="1"/>
        <v>0</v>
      </c>
      <c r="F5" s="35">
        <v>0</v>
      </c>
      <c r="G5" s="35">
        <v>0</v>
      </c>
      <c r="H5" s="7">
        <f t="shared" si="2"/>
        <v>0</v>
      </c>
    </row>
    <row r="6" spans="1:8" x14ac:dyDescent="0.2">
      <c r="A6" s="17">
        <v>13</v>
      </c>
      <c r="B6" s="18" t="s">
        <v>37</v>
      </c>
      <c r="C6" s="35">
        <v>0</v>
      </c>
      <c r="D6" s="7">
        <v>0</v>
      </c>
      <c r="E6" s="7">
        <f t="shared" si="1"/>
        <v>0</v>
      </c>
      <c r="F6" s="35">
        <v>0</v>
      </c>
      <c r="G6" s="35">
        <v>0</v>
      </c>
      <c r="H6" s="7">
        <f t="shared" si="2"/>
        <v>0</v>
      </c>
    </row>
    <row r="7" spans="1:8" x14ac:dyDescent="0.2">
      <c r="A7" s="17">
        <v>14</v>
      </c>
      <c r="B7" s="18" t="s">
        <v>38</v>
      </c>
      <c r="C7" s="35">
        <v>132971469.29960001</v>
      </c>
      <c r="D7" s="7">
        <v>-87168681.780000001</v>
      </c>
      <c r="E7" s="7">
        <f t="shared" si="1"/>
        <v>45802787.519600004</v>
      </c>
      <c r="F7" s="35">
        <v>169180096.49000001</v>
      </c>
      <c r="G7" s="35">
        <v>169180096.49000001</v>
      </c>
      <c r="H7" s="7">
        <f t="shared" si="2"/>
        <v>0</v>
      </c>
    </row>
    <row r="8" spans="1:8" x14ac:dyDescent="0.2">
      <c r="A8" s="17">
        <v>15</v>
      </c>
      <c r="B8" s="18" t="s">
        <v>39</v>
      </c>
      <c r="C8" s="35">
        <v>0</v>
      </c>
      <c r="D8" s="7">
        <v>0</v>
      </c>
      <c r="E8" s="7">
        <f t="shared" si="1"/>
        <v>0</v>
      </c>
      <c r="F8" s="35">
        <v>0</v>
      </c>
      <c r="G8" s="35">
        <v>0</v>
      </c>
      <c r="H8" s="7">
        <f t="shared" si="2"/>
        <v>0</v>
      </c>
    </row>
    <row r="9" spans="1:8" x14ac:dyDescent="0.2">
      <c r="A9" s="17">
        <v>16</v>
      </c>
      <c r="B9" s="18" t="s">
        <v>40</v>
      </c>
      <c r="C9" s="35">
        <v>0</v>
      </c>
      <c r="D9" s="7">
        <v>0</v>
      </c>
      <c r="E9" s="7">
        <f t="shared" si="1"/>
        <v>0</v>
      </c>
      <c r="F9" s="35">
        <v>0</v>
      </c>
      <c r="G9" s="35">
        <v>0</v>
      </c>
      <c r="H9" s="7">
        <f t="shared" si="2"/>
        <v>0</v>
      </c>
    </row>
    <row r="10" spans="1:8" x14ac:dyDescent="0.2">
      <c r="A10" s="17">
        <v>17</v>
      </c>
      <c r="B10" s="18" t="s">
        <v>41</v>
      </c>
      <c r="C10" s="35">
        <v>0</v>
      </c>
      <c r="D10" s="7">
        <v>0</v>
      </c>
      <c r="E10" s="7">
        <f t="shared" si="1"/>
        <v>0</v>
      </c>
      <c r="F10" s="35">
        <v>0</v>
      </c>
      <c r="G10" s="35">
        <v>0</v>
      </c>
      <c r="H10" s="7">
        <f t="shared" si="2"/>
        <v>0</v>
      </c>
    </row>
    <row r="11" spans="1:8" x14ac:dyDescent="0.2">
      <c r="A11" s="17"/>
      <c r="B11" s="19" t="s">
        <v>42</v>
      </c>
      <c r="C11" s="16">
        <f t="shared" ref="C11:H11" si="3">SUM(C12:C14)</f>
        <v>131326820.8</v>
      </c>
      <c r="D11" s="16">
        <f t="shared" si="3"/>
        <v>-394771.58999999799</v>
      </c>
      <c r="E11" s="16">
        <f t="shared" si="3"/>
        <v>130932049.21000001</v>
      </c>
      <c r="F11" s="16">
        <f t="shared" si="3"/>
        <v>0</v>
      </c>
      <c r="G11" s="16">
        <f t="shared" si="3"/>
        <v>0</v>
      </c>
      <c r="H11" s="16">
        <f t="shared" si="3"/>
        <v>0</v>
      </c>
    </row>
    <row r="12" spans="1:8" x14ac:dyDescent="0.2">
      <c r="A12" s="17">
        <v>25</v>
      </c>
      <c r="B12" s="18" t="s">
        <v>39</v>
      </c>
      <c r="C12" s="35">
        <v>131326820.8</v>
      </c>
      <c r="D12" s="7">
        <v>-2656497.4899999979</v>
      </c>
      <c r="E12" s="7">
        <f>+C12+D12</f>
        <v>128670323.31</v>
      </c>
      <c r="F12" s="35">
        <v>0</v>
      </c>
      <c r="G12" s="35">
        <v>0</v>
      </c>
      <c r="H12" s="7">
        <f>+F12-G12</f>
        <v>0</v>
      </c>
    </row>
    <row r="13" spans="1:8" x14ac:dyDescent="0.2">
      <c r="A13" s="17">
        <v>26</v>
      </c>
      <c r="B13" s="18" t="s">
        <v>40</v>
      </c>
      <c r="C13" s="35">
        <v>0</v>
      </c>
      <c r="D13" s="7">
        <v>2261725.9</v>
      </c>
      <c r="E13" s="7">
        <f>+C13+D13</f>
        <v>2261725.9</v>
      </c>
      <c r="F13" s="35">
        <v>0</v>
      </c>
      <c r="G13" s="35">
        <v>0</v>
      </c>
      <c r="H13" s="7">
        <f>+F13-G13</f>
        <v>0</v>
      </c>
    </row>
    <row r="14" spans="1:8" x14ac:dyDescent="0.2">
      <c r="A14" s="20">
        <v>27</v>
      </c>
      <c r="B14" s="21" t="s">
        <v>43</v>
      </c>
      <c r="C14" s="35">
        <v>0</v>
      </c>
      <c r="D14" s="7">
        <v>0</v>
      </c>
      <c r="E14" s="7">
        <f>+C14+D14</f>
        <v>0</v>
      </c>
      <c r="F14" s="35">
        <v>0</v>
      </c>
      <c r="G14" s="35">
        <v>0</v>
      </c>
      <c r="H14" s="7">
        <f>+F14-G14</f>
        <v>0</v>
      </c>
    </row>
    <row r="15" spans="1:8" x14ac:dyDescent="0.2">
      <c r="A15" s="22"/>
      <c r="B15" s="23" t="s">
        <v>44</v>
      </c>
      <c r="C15" s="24">
        <f t="shared" ref="C15:H15" si="4">C3+C11</f>
        <v>264298290.09960002</v>
      </c>
      <c r="D15" s="24">
        <f t="shared" si="4"/>
        <v>-87563453.370000005</v>
      </c>
      <c r="E15" s="24">
        <f t="shared" si="4"/>
        <v>176734836.72960001</v>
      </c>
      <c r="F15" s="24">
        <f t="shared" si="4"/>
        <v>169180096.49000001</v>
      </c>
      <c r="G15" s="24">
        <f t="shared" si="4"/>
        <v>169180096.49000001</v>
      </c>
      <c r="H15" s="24">
        <f t="shared" si="4"/>
        <v>0</v>
      </c>
    </row>
    <row r="16" spans="1:8" x14ac:dyDescent="0.2">
      <c r="A16" s="25"/>
      <c r="B16" s="26"/>
      <c r="C16" s="26"/>
      <c r="D16" s="26"/>
      <c r="E16" s="26"/>
      <c r="F16" s="26"/>
      <c r="G16" s="26"/>
      <c r="H16" s="26"/>
    </row>
    <row r="17" spans="1:8" ht="33.75" customHeight="1" x14ac:dyDescent="0.2">
      <c r="A17" s="32" t="s">
        <v>29</v>
      </c>
      <c r="B17" s="29" t="s">
        <v>1</v>
      </c>
      <c r="C17" s="30" t="s">
        <v>45</v>
      </c>
      <c r="D17" s="30" t="s">
        <v>31</v>
      </c>
      <c r="E17" s="30" t="s">
        <v>4</v>
      </c>
      <c r="F17" s="30" t="s">
        <v>5</v>
      </c>
      <c r="G17" s="30" t="s">
        <v>46</v>
      </c>
      <c r="H17" s="30" t="s">
        <v>47</v>
      </c>
    </row>
    <row r="18" spans="1:8" x14ac:dyDescent="0.2">
      <c r="A18" s="31"/>
      <c r="B18" s="19" t="s">
        <v>34</v>
      </c>
      <c r="C18" s="16">
        <f t="shared" ref="C18:H18" si="5">SUM(C19:C25)</f>
        <v>132971469.3</v>
      </c>
      <c r="D18" s="16">
        <f t="shared" si="5"/>
        <v>-86043795.310000002</v>
      </c>
      <c r="E18" s="16">
        <f t="shared" si="5"/>
        <v>46927673.989999995</v>
      </c>
      <c r="F18" s="16">
        <f t="shared" si="5"/>
        <v>29514315.25</v>
      </c>
      <c r="G18" s="16">
        <f t="shared" si="5"/>
        <v>28420264.16</v>
      </c>
      <c r="H18" s="16">
        <f t="shared" si="5"/>
        <v>1094051.0899999999</v>
      </c>
    </row>
    <row r="19" spans="1:8" x14ac:dyDescent="0.2">
      <c r="A19" s="17">
        <v>11</v>
      </c>
      <c r="B19" s="18" t="s">
        <v>35</v>
      </c>
      <c r="C19" s="35">
        <v>0</v>
      </c>
      <c r="D19" s="7">
        <v>0</v>
      </c>
      <c r="E19" s="7">
        <f t="shared" ref="E19:E25" si="6">+C19+D19</f>
        <v>0</v>
      </c>
      <c r="F19" s="35">
        <v>0</v>
      </c>
      <c r="G19" s="35">
        <v>0</v>
      </c>
      <c r="H19" s="7">
        <f t="shared" ref="H19:H25" si="7">+F19-G19</f>
        <v>0</v>
      </c>
    </row>
    <row r="20" spans="1:8" x14ac:dyDescent="0.2">
      <c r="A20" s="17">
        <v>12</v>
      </c>
      <c r="B20" s="18" t="s">
        <v>36</v>
      </c>
      <c r="C20" s="35">
        <v>0</v>
      </c>
      <c r="D20" s="7">
        <v>0</v>
      </c>
      <c r="E20" s="7">
        <f t="shared" si="6"/>
        <v>0</v>
      </c>
      <c r="F20" s="35">
        <v>0</v>
      </c>
      <c r="G20" s="35">
        <v>0</v>
      </c>
      <c r="H20" s="7">
        <f t="shared" si="7"/>
        <v>0</v>
      </c>
    </row>
    <row r="21" spans="1:8" x14ac:dyDescent="0.2">
      <c r="A21" s="17">
        <v>13</v>
      </c>
      <c r="B21" s="18" t="s">
        <v>37</v>
      </c>
      <c r="C21" s="35">
        <v>0</v>
      </c>
      <c r="D21" s="7">
        <v>0</v>
      </c>
      <c r="E21" s="7">
        <f t="shared" si="6"/>
        <v>0</v>
      </c>
      <c r="F21" s="35">
        <v>0</v>
      </c>
      <c r="G21" s="35">
        <v>0</v>
      </c>
      <c r="H21" s="7">
        <f t="shared" si="7"/>
        <v>0</v>
      </c>
    </row>
    <row r="22" spans="1:8" x14ac:dyDescent="0.2">
      <c r="A22" s="17">
        <v>14</v>
      </c>
      <c r="B22" s="18" t="s">
        <v>38</v>
      </c>
      <c r="C22" s="35">
        <v>132971469.3</v>
      </c>
      <c r="D22" s="7">
        <v>-86043795.310000002</v>
      </c>
      <c r="E22" s="7">
        <f t="shared" si="6"/>
        <v>46927673.989999995</v>
      </c>
      <c r="F22" s="35">
        <v>29514315.25</v>
      </c>
      <c r="G22" s="35">
        <v>28420264.16</v>
      </c>
      <c r="H22" s="7">
        <f t="shared" si="7"/>
        <v>1094051.0899999999</v>
      </c>
    </row>
    <row r="23" spans="1:8" x14ac:dyDescent="0.2">
      <c r="A23" s="17">
        <v>15</v>
      </c>
      <c r="B23" s="18" t="s">
        <v>39</v>
      </c>
      <c r="C23" s="35">
        <v>0</v>
      </c>
      <c r="D23" s="7">
        <v>0</v>
      </c>
      <c r="E23" s="7">
        <f t="shared" si="6"/>
        <v>0</v>
      </c>
      <c r="F23" s="35">
        <v>0</v>
      </c>
      <c r="G23" s="35">
        <v>0</v>
      </c>
      <c r="H23" s="7">
        <f t="shared" si="7"/>
        <v>0</v>
      </c>
    </row>
    <row r="24" spans="1:8" x14ac:dyDescent="0.2">
      <c r="A24" s="17">
        <v>16</v>
      </c>
      <c r="B24" s="18" t="s">
        <v>40</v>
      </c>
      <c r="C24" s="35">
        <v>0</v>
      </c>
      <c r="D24" s="7">
        <v>0</v>
      </c>
      <c r="E24" s="7">
        <f t="shared" si="6"/>
        <v>0</v>
      </c>
      <c r="F24" s="35">
        <v>0</v>
      </c>
      <c r="G24" s="35">
        <v>0</v>
      </c>
      <c r="H24" s="7">
        <f t="shared" si="7"/>
        <v>0</v>
      </c>
    </row>
    <row r="25" spans="1:8" x14ac:dyDescent="0.2">
      <c r="A25" s="17">
        <v>17</v>
      </c>
      <c r="B25" s="18" t="s">
        <v>41</v>
      </c>
      <c r="C25" s="35">
        <v>0</v>
      </c>
      <c r="D25" s="7">
        <v>0</v>
      </c>
      <c r="E25" s="7">
        <f t="shared" si="6"/>
        <v>0</v>
      </c>
      <c r="F25" s="35">
        <v>0</v>
      </c>
      <c r="G25" s="35">
        <v>0</v>
      </c>
      <c r="H25" s="7">
        <f t="shared" si="7"/>
        <v>0</v>
      </c>
    </row>
    <row r="26" spans="1:8" x14ac:dyDescent="0.2">
      <c r="A26" s="17"/>
      <c r="B26" s="19" t="s">
        <v>42</v>
      </c>
      <c r="C26" s="16">
        <f t="shared" ref="C26:H26" si="8">SUM(C27:C29)</f>
        <v>131326820.8</v>
      </c>
      <c r="D26" s="16">
        <f t="shared" si="8"/>
        <v>-1519658.0600000052</v>
      </c>
      <c r="E26" s="16">
        <f t="shared" si="8"/>
        <v>129807162.73999999</v>
      </c>
      <c r="F26" s="16">
        <f t="shared" si="8"/>
        <v>125571169.58</v>
      </c>
      <c r="G26" s="16">
        <f t="shared" si="8"/>
        <v>125571169.58</v>
      </c>
      <c r="H26" s="16">
        <f t="shared" si="8"/>
        <v>0</v>
      </c>
    </row>
    <row r="27" spans="1:8" x14ac:dyDescent="0.2">
      <c r="A27" s="17">
        <v>25</v>
      </c>
      <c r="B27" s="18" t="s">
        <v>39</v>
      </c>
      <c r="C27" s="35">
        <v>131326820.8</v>
      </c>
      <c r="D27" s="7">
        <v>-3781383.9600000051</v>
      </c>
      <c r="E27" s="7">
        <f>+C27+D27</f>
        <v>127545436.83999999</v>
      </c>
      <c r="F27" s="35">
        <v>125571169.58</v>
      </c>
      <c r="G27" s="35">
        <v>125571169.58</v>
      </c>
      <c r="H27" s="7">
        <f>+F27-G27</f>
        <v>0</v>
      </c>
    </row>
    <row r="28" spans="1:8" x14ac:dyDescent="0.2">
      <c r="A28" s="17">
        <v>26</v>
      </c>
      <c r="B28" s="18" t="s">
        <v>40</v>
      </c>
      <c r="C28" s="35">
        <v>0</v>
      </c>
      <c r="D28" s="7">
        <v>2261725.9</v>
      </c>
      <c r="E28" s="7">
        <f>+C28+D28</f>
        <v>2261725.9</v>
      </c>
      <c r="F28" s="35">
        <v>0</v>
      </c>
      <c r="G28" s="35">
        <v>0</v>
      </c>
      <c r="H28" s="7">
        <f>+F28-G28</f>
        <v>0</v>
      </c>
    </row>
    <row r="29" spans="1:8" x14ac:dyDescent="0.2">
      <c r="A29" s="20">
        <v>27</v>
      </c>
      <c r="B29" s="21" t="s">
        <v>43</v>
      </c>
      <c r="C29" s="35">
        <v>0</v>
      </c>
      <c r="D29" s="7">
        <v>0</v>
      </c>
      <c r="E29" s="7">
        <f>+C29+D29</f>
        <v>0</v>
      </c>
      <c r="F29" s="35">
        <v>0</v>
      </c>
      <c r="G29" s="35">
        <v>0</v>
      </c>
      <c r="H29" s="7">
        <f>+F29-G29</f>
        <v>0</v>
      </c>
    </row>
    <row r="30" spans="1:8" x14ac:dyDescent="0.2">
      <c r="A30" s="22"/>
      <c r="B30" s="23" t="s">
        <v>48</v>
      </c>
      <c r="C30" s="24">
        <f t="shared" ref="C30:H30" si="9">C18+C26</f>
        <v>264298290.09999999</v>
      </c>
      <c r="D30" s="24">
        <f t="shared" si="9"/>
        <v>-87563453.370000005</v>
      </c>
      <c r="E30" s="24">
        <f t="shared" si="9"/>
        <v>176734836.72999999</v>
      </c>
      <c r="F30" s="24">
        <f t="shared" si="9"/>
        <v>155085484.82999998</v>
      </c>
      <c r="G30" s="24">
        <f t="shared" si="9"/>
        <v>153991433.74000001</v>
      </c>
      <c r="H30" s="24">
        <f t="shared" si="9"/>
        <v>1094051.0899999999</v>
      </c>
    </row>
    <row r="31" spans="1:8" x14ac:dyDescent="0.2">
      <c r="A31" s="25"/>
      <c r="B31" s="26"/>
      <c r="C31" s="26"/>
      <c r="D31" s="26"/>
      <c r="E31" s="26"/>
      <c r="F31" s="26"/>
      <c r="G31" s="26"/>
      <c r="H31" s="26"/>
    </row>
    <row r="32" spans="1:8" ht="33.75" customHeight="1" x14ac:dyDescent="0.2">
      <c r="A32" s="32" t="s">
        <v>29</v>
      </c>
      <c r="B32" s="29" t="s">
        <v>1</v>
      </c>
      <c r="C32" s="30" t="s">
        <v>2</v>
      </c>
      <c r="D32" s="30" t="s">
        <v>31</v>
      </c>
      <c r="E32" s="30" t="s">
        <v>4</v>
      </c>
      <c r="F32" s="30" t="s">
        <v>5</v>
      </c>
      <c r="G32" s="30" t="s">
        <v>6</v>
      </c>
      <c r="H32" s="30" t="s">
        <v>7</v>
      </c>
    </row>
    <row r="33" spans="1:8" x14ac:dyDescent="0.2">
      <c r="A33" s="31"/>
      <c r="B33" s="19" t="s">
        <v>34</v>
      </c>
      <c r="C33" s="16">
        <f t="shared" ref="C33:H33" si="10">SUM(C34:C40)</f>
        <v>-3.9999186992645264E-4</v>
      </c>
      <c r="D33" s="16">
        <f t="shared" si="10"/>
        <v>-1124886.4699999988</v>
      </c>
      <c r="E33" s="16">
        <f t="shared" si="10"/>
        <v>-1124886.4703999907</v>
      </c>
      <c r="F33" s="16">
        <f t="shared" si="10"/>
        <v>139665781.24000001</v>
      </c>
      <c r="G33" s="16">
        <f t="shared" si="10"/>
        <v>140759832.33000001</v>
      </c>
      <c r="H33" s="16">
        <f t="shared" si="10"/>
        <v>-1094051.0899999999</v>
      </c>
    </row>
    <row r="34" spans="1:8" x14ac:dyDescent="0.2">
      <c r="A34" s="17">
        <v>11</v>
      </c>
      <c r="B34" s="18" t="s">
        <v>35</v>
      </c>
      <c r="C34" s="7">
        <f t="shared" ref="C34:H40" si="11">C4-C19</f>
        <v>0</v>
      </c>
      <c r="D34" s="7">
        <f t="shared" si="11"/>
        <v>0</v>
      </c>
      <c r="E34" s="7">
        <f t="shared" si="11"/>
        <v>0</v>
      </c>
      <c r="F34" s="7">
        <f t="shared" si="11"/>
        <v>0</v>
      </c>
      <c r="G34" s="7">
        <f t="shared" si="11"/>
        <v>0</v>
      </c>
      <c r="H34" s="7">
        <f t="shared" si="11"/>
        <v>0</v>
      </c>
    </row>
    <row r="35" spans="1:8" x14ac:dyDescent="0.2">
      <c r="A35" s="17">
        <v>12</v>
      </c>
      <c r="B35" s="18" t="s">
        <v>36</v>
      </c>
      <c r="C35" s="7">
        <f t="shared" si="11"/>
        <v>0</v>
      </c>
      <c r="D35" s="7">
        <f t="shared" si="11"/>
        <v>0</v>
      </c>
      <c r="E35" s="7">
        <f t="shared" si="11"/>
        <v>0</v>
      </c>
      <c r="F35" s="7">
        <f t="shared" si="11"/>
        <v>0</v>
      </c>
      <c r="G35" s="7">
        <f t="shared" si="11"/>
        <v>0</v>
      </c>
      <c r="H35" s="7">
        <f t="shared" si="11"/>
        <v>0</v>
      </c>
    </row>
    <row r="36" spans="1:8" x14ac:dyDescent="0.2">
      <c r="A36" s="17">
        <v>13</v>
      </c>
      <c r="B36" s="18" t="s">
        <v>37</v>
      </c>
      <c r="C36" s="7">
        <f t="shared" si="11"/>
        <v>0</v>
      </c>
      <c r="D36" s="7">
        <f t="shared" si="11"/>
        <v>0</v>
      </c>
      <c r="E36" s="7">
        <f t="shared" si="11"/>
        <v>0</v>
      </c>
      <c r="F36" s="7">
        <f t="shared" si="11"/>
        <v>0</v>
      </c>
      <c r="G36" s="7">
        <f t="shared" si="11"/>
        <v>0</v>
      </c>
      <c r="H36" s="7">
        <f t="shared" si="11"/>
        <v>0</v>
      </c>
    </row>
    <row r="37" spans="1:8" x14ac:dyDescent="0.2">
      <c r="A37" s="17">
        <v>14</v>
      </c>
      <c r="B37" s="18" t="s">
        <v>38</v>
      </c>
      <c r="C37" s="7">
        <f t="shared" si="11"/>
        <v>-3.9999186992645264E-4</v>
      </c>
      <c r="D37" s="7">
        <f t="shared" si="11"/>
        <v>-1124886.4699999988</v>
      </c>
      <c r="E37" s="7">
        <f t="shared" si="11"/>
        <v>-1124886.4703999907</v>
      </c>
      <c r="F37" s="7">
        <f t="shared" si="11"/>
        <v>139665781.24000001</v>
      </c>
      <c r="G37" s="7">
        <f t="shared" si="11"/>
        <v>140759832.33000001</v>
      </c>
      <c r="H37" s="7">
        <f t="shared" si="11"/>
        <v>-1094051.0899999999</v>
      </c>
    </row>
    <row r="38" spans="1:8" x14ac:dyDescent="0.2">
      <c r="A38" s="17">
        <v>15</v>
      </c>
      <c r="B38" s="18" t="s">
        <v>39</v>
      </c>
      <c r="C38" s="7">
        <f t="shared" si="11"/>
        <v>0</v>
      </c>
      <c r="D38" s="7">
        <f t="shared" si="11"/>
        <v>0</v>
      </c>
      <c r="E38" s="7">
        <f t="shared" si="11"/>
        <v>0</v>
      </c>
      <c r="F38" s="7">
        <f t="shared" si="11"/>
        <v>0</v>
      </c>
      <c r="G38" s="7">
        <f t="shared" si="11"/>
        <v>0</v>
      </c>
      <c r="H38" s="7">
        <f t="shared" si="11"/>
        <v>0</v>
      </c>
    </row>
    <row r="39" spans="1:8" x14ac:dyDescent="0.2">
      <c r="A39" s="17">
        <v>16</v>
      </c>
      <c r="B39" s="18" t="s">
        <v>40</v>
      </c>
      <c r="C39" s="7">
        <f t="shared" si="11"/>
        <v>0</v>
      </c>
      <c r="D39" s="7">
        <f t="shared" si="11"/>
        <v>0</v>
      </c>
      <c r="E39" s="7">
        <f t="shared" si="11"/>
        <v>0</v>
      </c>
      <c r="F39" s="7">
        <f t="shared" si="11"/>
        <v>0</v>
      </c>
      <c r="G39" s="7">
        <f t="shared" si="11"/>
        <v>0</v>
      </c>
      <c r="H39" s="7">
        <f t="shared" si="11"/>
        <v>0</v>
      </c>
    </row>
    <row r="40" spans="1:8" x14ac:dyDescent="0.2">
      <c r="A40" s="17">
        <v>17</v>
      </c>
      <c r="B40" s="18" t="s">
        <v>41</v>
      </c>
      <c r="C40" s="7">
        <f t="shared" si="11"/>
        <v>0</v>
      </c>
      <c r="D40" s="7">
        <f t="shared" si="11"/>
        <v>0</v>
      </c>
      <c r="E40" s="7">
        <f t="shared" si="11"/>
        <v>0</v>
      </c>
      <c r="F40" s="7">
        <f t="shared" si="11"/>
        <v>0</v>
      </c>
      <c r="G40" s="7">
        <f t="shared" si="11"/>
        <v>0</v>
      </c>
      <c r="H40" s="7">
        <f t="shared" si="11"/>
        <v>0</v>
      </c>
    </row>
    <row r="41" spans="1:8" x14ac:dyDescent="0.2">
      <c r="A41" s="17"/>
      <c r="B41" s="19" t="s">
        <v>42</v>
      </c>
      <c r="C41" s="16">
        <f t="shared" ref="C41:H41" si="12">SUM(C42:C44)</f>
        <v>0</v>
      </c>
      <c r="D41" s="16">
        <f t="shared" si="12"/>
        <v>1124886.4700000072</v>
      </c>
      <c r="E41" s="16">
        <f t="shared" si="12"/>
        <v>1124886.4700000137</v>
      </c>
      <c r="F41" s="16">
        <f t="shared" si="12"/>
        <v>-125571169.58</v>
      </c>
      <c r="G41" s="16">
        <f t="shared" si="12"/>
        <v>-125571169.58</v>
      </c>
      <c r="H41" s="16">
        <f t="shared" si="12"/>
        <v>0</v>
      </c>
    </row>
    <row r="42" spans="1:8" x14ac:dyDescent="0.2">
      <c r="A42" s="17">
        <v>25</v>
      </c>
      <c r="B42" s="18" t="s">
        <v>39</v>
      </c>
      <c r="C42" s="7">
        <f t="shared" ref="C42:H44" si="13">C12-C27</f>
        <v>0</v>
      </c>
      <c r="D42" s="7">
        <f t="shared" si="13"/>
        <v>1124886.4700000072</v>
      </c>
      <c r="E42" s="7">
        <f t="shared" si="13"/>
        <v>1124886.4700000137</v>
      </c>
      <c r="F42" s="7">
        <f t="shared" si="13"/>
        <v>-125571169.58</v>
      </c>
      <c r="G42" s="7">
        <f t="shared" si="13"/>
        <v>-125571169.58</v>
      </c>
      <c r="H42" s="7">
        <f t="shared" si="13"/>
        <v>0</v>
      </c>
    </row>
    <row r="43" spans="1:8" x14ac:dyDescent="0.2">
      <c r="A43" s="17">
        <v>26</v>
      </c>
      <c r="B43" s="18" t="s">
        <v>40</v>
      </c>
      <c r="C43" s="7">
        <f t="shared" si="13"/>
        <v>0</v>
      </c>
      <c r="D43" s="7">
        <f t="shared" si="13"/>
        <v>0</v>
      </c>
      <c r="E43" s="7">
        <f t="shared" si="13"/>
        <v>0</v>
      </c>
      <c r="F43" s="7">
        <f t="shared" si="13"/>
        <v>0</v>
      </c>
      <c r="G43" s="7">
        <f t="shared" si="13"/>
        <v>0</v>
      </c>
      <c r="H43" s="7">
        <f t="shared" si="13"/>
        <v>0</v>
      </c>
    </row>
    <row r="44" spans="1:8" x14ac:dyDescent="0.2">
      <c r="A44" s="20">
        <v>27</v>
      </c>
      <c r="B44" s="21" t="s">
        <v>43</v>
      </c>
      <c r="C44" s="7">
        <f t="shared" si="13"/>
        <v>0</v>
      </c>
      <c r="D44" s="7">
        <f t="shared" si="13"/>
        <v>0</v>
      </c>
      <c r="E44" s="7">
        <f t="shared" si="13"/>
        <v>0</v>
      </c>
      <c r="F44" s="7">
        <f t="shared" si="13"/>
        <v>0</v>
      </c>
      <c r="G44" s="7">
        <f t="shared" si="13"/>
        <v>0</v>
      </c>
      <c r="H44" s="7">
        <f t="shared" si="13"/>
        <v>0</v>
      </c>
    </row>
    <row r="45" spans="1:8" x14ac:dyDescent="0.2">
      <c r="A45" s="27"/>
      <c r="B45" s="23" t="s">
        <v>28</v>
      </c>
      <c r="C45" s="24">
        <f t="shared" ref="C45:H45" si="14">C33+C41</f>
        <v>-3.9999186992645264E-4</v>
      </c>
      <c r="D45" s="24">
        <f t="shared" si="14"/>
        <v>8.3819031715393066E-9</v>
      </c>
      <c r="E45" s="24">
        <f t="shared" si="14"/>
        <v>-3.9997696876525879E-4</v>
      </c>
      <c r="F45" s="24">
        <f t="shared" si="14"/>
        <v>14094611.660000011</v>
      </c>
      <c r="G45" s="24">
        <f t="shared" si="14"/>
        <v>15188662.750000015</v>
      </c>
      <c r="H45" s="24">
        <f t="shared" si="14"/>
        <v>-1094051.0899999999</v>
      </c>
    </row>
    <row r="47" spans="1:8" x14ac:dyDescent="0.2">
      <c r="A47" s="39" t="s">
        <v>51</v>
      </c>
      <c r="B47" s="39"/>
      <c r="C47" s="39"/>
      <c r="D47" s="39"/>
    </row>
    <row r="48" spans="1:8" x14ac:dyDescent="0.2">
      <c r="A48" s="39"/>
      <c r="B48" s="39"/>
      <c r="C48" s="39"/>
      <c r="D48" s="39"/>
    </row>
    <row r="49" spans="1:4" x14ac:dyDescent="0.2">
      <c r="A49" s="40"/>
      <c r="B49" s="40"/>
      <c r="C49" s="40"/>
      <c r="D49" s="40"/>
    </row>
    <row r="50" spans="1:4" x14ac:dyDescent="0.2">
      <c r="A50" s="40"/>
      <c r="B50" s="41" t="s">
        <v>52</v>
      </c>
      <c r="C50" s="42" t="s">
        <v>53</v>
      </c>
      <c r="D50" s="43"/>
    </row>
    <row r="51" spans="1:4" x14ac:dyDescent="0.2">
      <c r="A51" s="40"/>
      <c r="B51" s="41"/>
      <c r="C51" s="42"/>
      <c r="D51" s="43"/>
    </row>
    <row r="52" spans="1:4" x14ac:dyDescent="0.2">
      <c r="A52" s="40"/>
      <c r="B52" s="42" t="s">
        <v>54</v>
      </c>
      <c r="C52" s="42" t="s">
        <v>55</v>
      </c>
      <c r="D52" s="43"/>
    </row>
  </sheetData>
  <mergeCells count="2">
    <mergeCell ref="A1:H1"/>
    <mergeCell ref="A47:D48"/>
  </mergeCells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CRI-COG</vt:lpstr>
      <vt:lpstr>CFF</vt:lpstr>
      <vt:lpstr>CFF!Área_de_impresión</vt:lpstr>
      <vt:lpstr>'CRI-COG'!Área_de_impresión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dcterms:created xsi:type="dcterms:W3CDTF">2017-12-20T04:54:53Z</dcterms:created>
  <dcterms:modified xsi:type="dcterms:W3CDTF">2023-01-18T21:52:59Z</dcterms:modified>
</cp:coreProperties>
</file>